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129.NORDREFOLLO\Nordre Follo kommune\Folloregionen IPR\Folloregionen IPR\møte 10 09 2021\"/>
    </mc:Choice>
  </mc:AlternateContent>
  <xr:revisionPtr revIDLastSave="0" documentId="8_{581D2253-F528-403C-A694-57F76FF8AED8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KØ Fakturaunderlag 2020" sheetId="15" r:id="rId1"/>
    <sheet name="KV økonomi" sheetId="16" r:id="rId2"/>
    <sheet name="Klima Viken finansieringsmodell" sheetId="1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7" l="1"/>
  <c r="G21" i="17"/>
  <c r="G20" i="17"/>
  <c r="G19" i="17"/>
  <c r="G18" i="17"/>
  <c r="G17" i="17"/>
  <c r="G20" i="16"/>
  <c r="G24" i="16"/>
  <c r="G23" i="16"/>
  <c r="G22" i="16"/>
  <c r="G21" i="16"/>
  <c r="B54" i="16"/>
  <c r="I20" i="15"/>
</calcChain>
</file>

<file path=xl/sharedStrings.xml><?xml version="1.0" encoding="utf-8"?>
<sst xmlns="http://schemas.openxmlformats.org/spreadsheetml/2006/main" count="235" uniqueCount="146">
  <si>
    <t xml:space="preserve">Fakturatekst: </t>
  </si>
  <si>
    <t>Medlemsbidrag til Klima Østfold i 2020</t>
  </si>
  <si>
    <t>Kontostreng:</t>
  </si>
  <si>
    <t>Art:</t>
  </si>
  <si>
    <t xml:space="preserve">Ansvar: </t>
  </si>
  <si>
    <t>Funksjon:</t>
  </si>
  <si>
    <t xml:space="preserve">Prosjekt: </t>
  </si>
  <si>
    <t>Kommune</t>
  </si>
  <si>
    <t>Navn</t>
  </si>
  <si>
    <t>Adresselinje 1</t>
  </si>
  <si>
    <t>Adresselinje 2</t>
  </si>
  <si>
    <t>Adresselinje 3</t>
  </si>
  <si>
    <t>Organisasjonsnummer</t>
  </si>
  <si>
    <t>Beløp</t>
  </si>
  <si>
    <t>Aremark kommune</t>
  </si>
  <si>
    <t>v/Henriette Cecilie Wisur-Olse</t>
  </si>
  <si>
    <t>Rådhuset</t>
  </si>
  <si>
    <t>Aremarkveien 2276</t>
  </si>
  <si>
    <t>1798 Aremark</t>
  </si>
  <si>
    <t>Indre Østfold kommune</t>
  </si>
  <si>
    <t>v/Marit Hakaas</t>
  </si>
  <si>
    <t>Postboks 34</t>
  </si>
  <si>
    <t>1861 Trøgstad</t>
  </si>
  <si>
    <t>Fredrikstad kommune</t>
  </si>
  <si>
    <t>v/Grete Rasmussen</t>
  </si>
  <si>
    <t>Postboks 1405</t>
  </si>
  <si>
    <t>1602 Fredrikstad</t>
  </si>
  <si>
    <t>Halden kommune</t>
  </si>
  <si>
    <t>v/Bjørnar Strøm-Hågensen</t>
  </si>
  <si>
    <t>Postboks 150</t>
  </si>
  <si>
    <t>1751 Halden</t>
  </si>
  <si>
    <t>Hvaler kommune</t>
  </si>
  <si>
    <t>v/Bjørn Winther Johansen</t>
  </si>
  <si>
    <t>Storveien 32</t>
  </si>
  <si>
    <t>1680 Skjærhalden</t>
  </si>
  <si>
    <t>Marker  kommune</t>
  </si>
  <si>
    <t>v/Ann Kristin Halvorsrud</t>
  </si>
  <si>
    <t>Postboks 114</t>
  </si>
  <si>
    <t>1871 ØRJE</t>
  </si>
  <si>
    <t>Moss kommune</t>
  </si>
  <si>
    <t>v/Cecilie Kildahl</t>
  </si>
  <si>
    <t>Postboks  175</t>
  </si>
  <si>
    <t>1501 Moss</t>
  </si>
  <si>
    <t>Rakkestad kommune</t>
  </si>
  <si>
    <t>v/Martin Winsvold Andersen</t>
  </si>
  <si>
    <t>Postboks 264</t>
  </si>
  <si>
    <t>1891 Rakkestad</t>
  </si>
  <si>
    <t>Råde kommune</t>
  </si>
  <si>
    <t>v/Kristine Bergseng</t>
  </si>
  <si>
    <t>Skråtorpveien 2a</t>
  </si>
  <si>
    <t>1640 Råde</t>
  </si>
  <si>
    <t>Sarpsborg kommune</t>
  </si>
  <si>
    <t>v/Sten Erik Haraldsen Knive</t>
  </si>
  <si>
    <t>Postboks 237</t>
  </si>
  <si>
    <t>1702 Sarpsborg</t>
  </si>
  <si>
    <t>Skiptvet kommune</t>
  </si>
  <si>
    <t>v/Frank van der Ring</t>
  </si>
  <si>
    <t>Postboks 115</t>
  </si>
  <si>
    <t>1806 Skiptvet</t>
  </si>
  <si>
    <t>Våler kommune</t>
  </si>
  <si>
    <t>v/Emilio Alvarenga</t>
  </si>
  <si>
    <t>Herredshuset</t>
  </si>
  <si>
    <t>Kjosveien 1</t>
  </si>
  <si>
    <r>
      <t>1592 V</t>
    </r>
    <r>
      <rPr>
        <sz val="14"/>
        <rFont val="Calibri"/>
        <family val="2"/>
      </rPr>
      <t>åler</t>
    </r>
    <r>
      <rPr>
        <sz val="14"/>
        <rFont val="Calibri"/>
        <family val="2"/>
      </rPr>
      <t xml:space="preserve"> i Viken</t>
    </r>
  </si>
  <si>
    <t>Sum</t>
  </si>
  <si>
    <t xml:space="preserve">Trappetrinnsmodell fra 2020: </t>
  </si>
  <si>
    <t>Innbyggertall</t>
  </si>
  <si>
    <t>Beløp, kroner</t>
  </si>
  <si>
    <t>Gjelder</t>
  </si>
  <si>
    <t>&lt;5500</t>
  </si>
  <si>
    <t>Marker, Hvaler, Skiptvet, Aremark</t>
  </si>
  <si>
    <t>5501-9999</t>
  </si>
  <si>
    <t>Råde, Rakkestad, Våler</t>
  </si>
  <si>
    <t>10-34999</t>
  </si>
  <si>
    <t>Halden</t>
  </si>
  <si>
    <t>35000-59999</t>
  </si>
  <si>
    <t>Sarpsborg, Moss/Rygge, Indre Østfold</t>
  </si>
  <si>
    <t>60000&gt;</t>
  </si>
  <si>
    <t>Fredrikstad</t>
  </si>
  <si>
    <t>Befolkning ved inngangen av kvartalet</t>
  </si>
  <si>
    <t>2020K3</t>
  </si>
  <si>
    <t>Flå</t>
  </si>
  <si>
    <t>Aremark</t>
  </si>
  <si>
    <t>Rollag</t>
  </si>
  <si>
    <t>Krødsherad</t>
  </si>
  <si>
    <t>Nore og Uvdal</t>
  </si>
  <si>
    <t>Hemsedal</t>
  </si>
  <si>
    <t>Flesberg</t>
  </si>
  <si>
    <t>Hurdal</t>
  </si>
  <si>
    <t>Nesbyen</t>
  </si>
  <si>
    <t>Sigdal</t>
  </si>
  <si>
    <t>Marker</t>
  </si>
  <si>
    <t>Skiptvet</t>
  </si>
  <si>
    <t>Hol</t>
  </si>
  <si>
    <t>Gol</t>
  </si>
  <si>
    <t>Hvaler</t>
  </si>
  <si>
    <t>Ål</t>
  </si>
  <si>
    <t xml:space="preserve">Fordeling nettverk </t>
  </si>
  <si>
    <t>Våler (Viken)</t>
  </si>
  <si>
    <t xml:space="preserve">Nettverk </t>
  </si>
  <si>
    <t xml:space="preserve">Beløp, kroner </t>
  </si>
  <si>
    <t xml:space="preserve">Gjelder </t>
  </si>
  <si>
    <t>Hole</t>
  </si>
  <si>
    <t xml:space="preserve">Miljønettverk Nedre Romerike </t>
  </si>
  <si>
    <t>Lillestrøm, Aurskog-Høland, Lørenskog, Røllingen, Nittedal</t>
  </si>
  <si>
    <t>Jevnaker</t>
  </si>
  <si>
    <t xml:space="preserve">Miljønettverk Øvre Romerike </t>
  </si>
  <si>
    <t>Hurdal, Eidsvoll, Nes, Nannestad, Gjerdrum, Ullensaker</t>
  </si>
  <si>
    <t>Gjerdrum</t>
  </si>
  <si>
    <t xml:space="preserve">Follo klimanettverk </t>
  </si>
  <si>
    <t>Nordre Follo, Nesodden, Vestby, Ås, Frogn, Enebakk</t>
  </si>
  <si>
    <t>Råde</t>
  </si>
  <si>
    <t xml:space="preserve">Hallingdal Klimanettverk </t>
  </si>
  <si>
    <t xml:space="preserve">Flå, Gol, Hemsedal, Hol, Nesbyen, Ål </t>
  </si>
  <si>
    <t>Rakkestad</t>
  </si>
  <si>
    <t xml:space="preserve">Klima Østfold </t>
  </si>
  <si>
    <t>Aremark, Fredrikstad, Hvaler, Halden, Indre Østfold, Marker, Moss, Rakkestad, Råde, Sarpsborg, Skiptvet, Våler</t>
  </si>
  <si>
    <t>Lunner</t>
  </si>
  <si>
    <t>Enebakk</t>
  </si>
  <si>
    <t>Modum</t>
  </si>
  <si>
    <t>Nannestad</t>
  </si>
  <si>
    <t>Frogn</t>
  </si>
  <si>
    <t>Aurskog-Høland</t>
  </si>
  <si>
    <t>Vestby</t>
  </si>
  <si>
    <t>Rælingen</t>
  </si>
  <si>
    <t>Øvre Eiker</t>
  </si>
  <si>
    <t>Nesodden</t>
  </si>
  <si>
    <t>Ås</t>
  </si>
  <si>
    <t>Nes</t>
  </si>
  <si>
    <t>Nittedal</t>
  </si>
  <si>
    <t>Eidsvoll</t>
  </si>
  <si>
    <t>Lier</t>
  </si>
  <si>
    <t>Kongsberg</t>
  </si>
  <si>
    <t>Ringerike</t>
  </si>
  <si>
    <t>Ullensaker</t>
  </si>
  <si>
    <t>Lørenskog</t>
  </si>
  <si>
    <t>Indre Østfold</t>
  </si>
  <si>
    <t>Moss</t>
  </si>
  <si>
    <t>Sarpsborg</t>
  </si>
  <si>
    <t>Nordre Follo</t>
  </si>
  <si>
    <t>Lillestrøm</t>
  </si>
  <si>
    <t>Asker</t>
  </si>
  <si>
    <t>Drammen</t>
  </si>
  <si>
    <t>Bærum</t>
  </si>
  <si>
    <t xml:space="preserve">Klima Viken finansieringsmodell </t>
  </si>
  <si>
    <t xml:space="preserve">Finansieringsmodellen baserer seg på grunnbeløp + antall kr per innbygger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</si>
</sst>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5"/>
      <color theme="3" tint="-0.499984740745262"/>
      <name val="Arial"/>
      <family val="2"/>
    </font>
    <font>
      <sz val="4"/>
      <color rgb="FF2C280E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Border="0" applyAlignment="0"/>
  </cellStyleXfs>
  <cellXfs count="140">
    <xf numFmtId="0" fontId="0" fillId="0" borderId="0" xfId="0"/>
    <xf numFmtId="3" fontId="0" fillId="0" borderId="0" xfId="0" applyNumberFormat="1"/>
    <xf numFmtId="3" fontId="0" fillId="2" borderId="1" xfId="0" applyNumberFormat="1" applyFill="1" applyBorder="1"/>
    <xf numFmtId="0" fontId="6" fillId="2" borderId="2" xfId="0" applyFont="1" applyFill="1" applyBorder="1"/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2" xfId="0" applyBorder="1"/>
    <xf numFmtId="3" fontId="0" fillId="2" borderId="4" xfId="0" applyNumberFormat="1" applyFill="1" applyBorder="1"/>
    <xf numFmtId="0" fontId="0" fillId="0" borderId="1" xfId="0" applyBorder="1"/>
    <xf numFmtId="0" fontId="7" fillId="2" borderId="1" xfId="0" applyFont="1" applyFill="1" applyBorder="1"/>
    <xf numFmtId="0" fontId="8" fillId="0" borderId="1" xfId="0" applyFont="1" applyBorder="1"/>
    <xf numFmtId="0" fontId="8" fillId="0" borderId="1" xfId="0" quotePrefix="1" applyFont="1" applyBorder="1"/>
    <xf numFmtId="0" fontId="9" fillId="0" borderId="0" xfId="0" applyFont="1"/>
    <xf numFmtId="0" fontId="10" fillId="0" borderId="0" xfId="0" applyFont="1"/>
    <xf numFmtId="165" fontId="8" fillId="0" borderId="1" xfId="2" applyNumberFormat="1" applyFont="1" applyBorder="1"/>
    <xf numFmtId="0" fontId="8" fillId="0" borderId="1" xfId="0" applyFont="1" applyBorder="1" applyAlignment="1">
      <alignment horizontal="right"/>
    </xf>
    <xf numFmtId="0" fontId="1" fillId="0" borderId="0" xfId="1" applyFont="1" applyAlignment="1" applyProtection="1"/>
    <xf numFmtId="0" fontId="12" fillId="0" borderId="0" xfId="0" applyFont="1"/>
    <xf numFmtId="0" fontId="13" fillId="2" borderId="1" xfId="0" applyFont="1" applyFill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8" fillId="0" borderId="14" xfId="0" applyFont="1" applyBorder="1"/>
    <xf numFmtId="0" fontId="8" fillId="0" borderId="0" xfId="0" applyFont="1"/>
    <xf numFmtId="0" fontId="14" fillId="0" borderId="0" xfId="0" applyFont="1"/>
    <xf numFmtId="0" fontId="5" fillId="0" borderId="0" xfId="3"/>
    <xf numFmtId="0" fontId="15" fillId="0" borderId="0" xfId="3" applyFont="1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" fontId="0" fillId="0" borderId="0" xfId="0" applyNumberFormat="1"/>
    <xf numFmtId="3" fontId="0" fillId="3" borderId="1" xfId="0" applyNumberFormat="1" applyFill="1" applyBorder="1"/>
    <xf numFmtId="0" fontId="0" fillId="3" borderId="2" xfId="0" applyFill="1" applyBorder="1" applyAlignment="1">
      <alignment horizontal="left"/>
    </xf>
    <xf numFmtId="0" fontId="0" fillId="4" borderId="2" xfId="0" applyFill="1" applyBorder="1"/>
    <xf numFmtId="3" fontId="0" fillId="4" borderId="1" xfId="0" applyNumberFormat="1" applyFill="1" applyBorder="1"/>
    <xf numFmtId="0" fontId="0" fillId="5" borderId="2" xfId="0" applyFill="1" applyBorder="1" applyAlignment="1">
      <alignment horizontal="left"/>
    </xf>
    <xf numFmtId="3" fontId="0" fillId="5" borderId="1" xfId="0" applyNumberFormat="1" applyFill="1" applyBorder="1"/>
    <xf numFmtId="0" fontId="0" fillId="6" borderId="2" xfId="0" applyFill="1" applyBorder="1" applyAlignment="1">
      <alignment horizontal="left"/>
    </xf>
    <xf numFmtId="3" fontId="0" fillId="6" borderId="1" xfId="0" applyNumberFormat="1" applyFill="1" applyBorder="1"/>
    <xf numFmtId="0" fontId="0" fillId="7" borderId="3" xfId="0" applyFill="1" applyBorder="1" applyAlignment="1">
      <alignment horizontal="left"/>
    </xf>
    <xf numFmtId="3" fontId="0" fillId="7" borderId="4" xfId="0" applyNumberFormat="1" applyFill="1" applyBorder="1"/>
    <xf numFmtId="0" fontId="0" fillId="0" borderId="3" xfId="0" applyBorder="1"/>
    <xf numFmtId="0" fontId="6" fillId="0" borderId="2" xfId="0" applyFont="1" applyBorder="1"/>
    <xf numFmtId="3" fontId="0" fillId="0" borderId="1" xfId="0" applyNumberFormat="1" applyBorder="1"/>
    <xf numFmtId="0" fontId="6" fillId="0" borderId="5" xfId="0" applyFont="1" applyBorder="1"/>
    <xf numFmtId="3" fontId="0" fillId="0" borderId="5" xfId="0" applyNumberFormat="1" applyBorder="1"/>
    <xf numFmtId="3" fontId="0" fillId="0" borderId="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6" fillId="0" borderId="19" xfId="0" applyFont="1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0" fillId="0" borderId="21" xfId="0" applyBorder="1"/>
    <xf numFmtId="0" fontId="0" fillId="0" borderId="10" xfId="0" applyBorder="1"/>
    <xf numFmtId="0" fontId="11" fillId="0" borderId="15" xfId="0" applyFont="1" applyBorder="1"/>
    <xf numFmtId="0" fontId="0" fillId="0" borderId="16" xfId="0" applyBorder="1"/>
    <xf numFmtId="3" fontId="0" fillId="7" borderId="0" xfId="0" applyNumberFormat="1" applyFill="1"/>
    <xf numFmtId="0" fontId="5" fillId="3" borderId="0" xfId="3" applyFill="1" applyBorder="1"/>
    <xf numFmtId="1" fontId="5" fillId="3" borderId="0" xfId="3" applyNumberFormat="1" applyFill="1" applyBorder="1"/>
    <xf numFmtId="3" fontId="0" fillId="3" borderId="0" xfId="0" applyNumberFormat="1" applyFill="1"/>
    <xf numFmtId="0" fontId="15" fillId="3" borderId="0" xfId="3" applyFont="1" applyFill="1" applyBorder="1"/>
    <xf numFmtId="1" fontId="15" fillId="3" borderId="0" xfId="3" applyNumberFormat="1" applyFont="1" applyFill="1" applyBorder="1"/>
    <xf numFmtId="3" fontId="6" fillId="3" borderId="0" xfId="0" applyNumberFormat="1" applyFont="1" applyFill="1"/>
    <xf numFmtId="0" fontId="5" fillId="4" borderId="0" xfId="3" applyFill="1" applyBorder="1"/>
    <xf numFmtId="1" fontId="5" fillId="4" borderId="0" xfId="3" applyNumberFormat="1" applyFill="1" applyBorder="1"/>
    <xf numFmtId="3" fontId="0" fillId="4" borderId="0" xfId="0" applyNumberFormat="1" applyFill="1"/>
    <xf numFmtId="0" fontId="15" fillId="4" borderId="0" xfId="3" applyFont="1" applyFill="1" applyBorder="1"/>
    <xf numFmtId="1" fontId="15" fillId="4" borderId="0" xfId="3" applyNumberFormat="1" applyFont="1" applyFill="1" applyBorder="1"/>
    <xf numFmtId="3" fontId="6" fillId="4" borderId="0" xfId="0" applyNumberFormat="1" applyFont="1" applyFill="1"/>
    <xf numFmtId="0" fontId="15" fillId="5" borderId="0" xfId="3" applyFont="1" applyFill="1" applyBorder="1"/>
    <xf numFmtId="1" fontId="15" fillId="5" borderId="0" xfId="3" applyNumberFormat="1" applyFont="1" applyFill="1" applyBorder="1"/>
    <xf numFmtId="3" fontId="6" fillId="5" borderId="0" xfId="0" applyNumberFormat="1" applyFont="1" applyFill="1"/>
    <xf numFmtId="0" fontId="5" fillId="5" borderId="0" xfId="3" applyFill="1" applyBorder="1"/>
    <xf numFmtId="1" fontId="5" fillId="5" borderId="0" xfId="3" applyNumberFormat="1" applyFill="1" applyBorder="1"/>
    <xf numFmtId="3" fontId="0" fillId="5" borderId="0" xfId="0" applyNumberFormat="1" applyFill="1"/>
    <xf numFmtId="0" fontId="5" fillId="6" borderId="0" xfId="3" applyFill="1" applyBorder="1"/>
    <xf numFmtId="1" fontId="5" fillId="6" borderId="0" xfId="3" applyNumberFormat="1" applyFill="1" applyBorder="1"/>
    <xf numFmtId="3" fontId="0" fillId="6" borderId="0" xfId="0" applyNumberFormat="1" applyFill="1"/>
    <xf numFmtId="0" fontId="5" fillId="7" borderId="0" xfId="3" applyFill="1" applyBorder="1"/>
    <xf numFmtId="1" fontId="5" fillId="7" borderId="0" xfId="3" applyNumberFormat="1" applyFill="1" applyBorder="1"/>
    <xf numFmtId="0" fontId="15" fillId="7" borderId="0" xfId="3" applyFont="1" applyFill="1" applyBorder="1"/>
    <xf numFmtId="1" fontId="15" fillId="7" borderId="0" xfId="3" applyNumberFormat="1" applyFont="1" applyFill="1" applyBorder="1"/>
    <xf numFmtId="3" fontId="6" fillId="7" borderId="0" xfId="0" applyNumberFormat="1" applyFont="1" applyFill="1"/>
    <xf numFmtId="0" fontId="11" fillId="2" borderId="9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6" fillId="0" borderId="0" xfId="0" applyFont="1" applyBorder="1"/>
    <xf numFmtId="0" fontId="16" fillId="0" borderId="0" xfId="0" applyFont="1"/>
    <xf numFmtId="0" fontId="5" fillId="3" borderId="0" xfId="3" applyFont="1" applyFill="1" applyBorder="1"/>
    <xf numFmtId="1" fontId="5" fillId="3" borderId="0" xfId="3" applyNumberFormat="1" applyFont="1" applyFill="1" applyBorder="1"/>
    <xf numFmtId="3" fontId="0" fillId="3" borderId="0" xfId="0" applyNumberFormat="1" applyFont="1" applyFill="1"/>
    <xf numFmtId="0" fontId="5" fillId="4" borderId="0" xfId="3" applyFont="1" applyFill="1" applyBorder="1"/>
    <xf numFmtId="1" fontId="5" fillId="4" borderId="0" xfId="3" applyNumberFormat="1" applyFont="1" applyFill="1" applyBorder="1"/>
    <xf numFmtId="3" fontId="0" fillId="4" borderId="0" xfId="0" applyNumberFormat="1" applyFont="1" applyFill="1"/>
    <xf numFmtId="0" fontId="5" fillId="5" borderId="0" xfId="3" applyFont="1" applyFill="1" applyBorder="1"/>
    <xf numFmtId="1" fontId="5" fillId="5" borderId="0" xfId="3" applyNumberFormat="1" applyFont="1" applyFill="1" applyBorder="1"/>
    <xf numFmtId="3" fontId="0" fillId="5" borderId="0" xfId="0" applyNumberFormat="1" applyFont="1" applyFill="1"/>
    <xf numFmtId="0" fontId="5" fillId="6" borderId="0" xfId="3" applyFont="1" applyFill="1" applyBorder="1"/>
    <xf numFmtId="1" fontId="5" fillId="6" borderId="0" xfId="3" applyNumberFormat="1" applyFont="1" applyFill="1" applyBorder="1"/>
    <xf numFmtId="3" fontId="0" fillId="6" borderId="0" xfId="0" applyNumberFormat="1" applyFont="1" applyFill="1"/>
    <xf numFmtId="0" fontId="5" fillId="7" borderId="0" xfId="3" applyFont="1" applyFill="1" applyBorder="1"/>
    <xf numFmtId="1" fontId="5" fillId="7" borderId="0" xfId="3" applyNumberFormat="1" applyFont="1" applyFill="1" applyBorder="1"/>
    <xf numFmtId="3" fontId="0" fillId="7" borderId="0" xfId="0" applyNumberFormat="1" applyFont="1" applyFill="1"/>
    <xf numFmtId="0" fontId="0" fillId="0" borderId="0" xfId="0" applyFont="1"/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0" fillId="7" borderId="8" xfId="0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 vertical="top"/>
    </xf>
  </cellXfs>
  <cellStyles count="4">
    <cellStyle name="Hyperkobling" xfId="1" builtinId="8"/>
    <cellStyle name="Komma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j&#248;rnar%20Str&#248;m-H&#229;gensen%20%3cbjornar.strom-hagense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4"/>
  <sheetViews>
    <sheetView zoomScale="90" zoomScaleNormal="90" workbookViewId="0">
      <selection activeCell="E28" sqref="E28"/>
    </sheetView>
  </sheetViews>
  <sheetFormatPr baseColWidth="10" defaultColWidth="8.7109375" defaultRowHeight="15" x14ac:dyDescent="0.25"/>
  <cols>
    <col min="1" max="1" width="28" customWidth="1"/>
    <col min="2" max="2" width="40.5703125" customWidth="1"/>
    <col min="3" max="5" width="30.5703125" customWidth="1"/>
    <col min="6" max="6" width="6" customWidth="1"/>
    <col min="7" max="7" width="42.85546875" style="19" customWidth="1"/>
    <col min="8" max="8" width="8.42578125" customWidth="1"/>
    <col min="9" max="9" width="15.140625" bestFit="1" customWidth="1"/>
    <col min="10" max="11" width="11.42578125" customWidth="1"/>
    <col min="12" max="12" width="11" style="19" customWidth="1"/>
    <col min="13" max="256" width="11.42578125" customWidth="1"/>
  </cols>
  <sheetData>
    <row r="2" spans="1:12" ht="18.75" x14ac:dyDescent="0.3">
      <c r="A2" s="23" t="s">
        <v>0</v>
      </c>
      <c r="B2" s="23" t="s">
        <v>1</v>
      </c>
    </row>
    <row r="3" spans="1:12" s="24" customFormat="1" ht="18.75" x14ac:dyDescent="0.3">
      <c r="A3" s="12" t="s">
        <v>2</v>
      </c>
      <c r="B3" s="17" t="s">
        <v>3</v>
      </c>
      <c r="C3" s="12">
        <v>175000</v>
      </c>
      <c r="D3" s="17" t="s">
        <v>4</v>
      </c>
      <c r="E3" s="12">
        <v>551010</v>
      </c>
      <c r="F3" s="12"/>
      <c r="G3" s="22" t="s">
        <v>5</v>
      </c>
      <c r="H3" s="12">
        <v>71605</v>
      </c>
      <c r="I3" s="12"/>
      <c r="J3" s="17" t="s">
        <v>6</v>
      </c>
      <c r="K3" s="12">
        <v>50439</v>
      </c>
      <c r="L3" s="25"/>
    </row>
    <row r="6" spans="1:12" ht="18.75" x14ac:dyDescent="0.3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G6" s="20" t="s">
        <v>12</v>
      </c>
      <c r="I6" s="11" t="s">
        <v>13</v>
      </c>
    </row>
    <row r="7" spans="1:12" ht="18.75" x14ac:dyDescent="0.3">
      <c r="A7" s="12" t="s">
        <v>14</v>
      </c>
      <c r="B7" s="12" t="s">
        <v>15</v>
      </c>
      <c r="C7" s="12" t="s">
        <v>16</v>
      </c>
      <c r="D7" s="12" t="s">
        <v>17</v>
      </c>
      <c r="E7" s="12" t="s">
        <v>18</v>
      </c>
      <c r="G7" s="21">
        <v>940875560</v>
      </c>
      <c r="I7" s="16">
        <v>31000</v>
      </c>
    </row>
    <row r="8" spans="1:12" ht="18.75" x14ac:dyDescent="0.3">
      <c r="A8" s="12" t="s">
        <v>19</v>
      </c>
      <c r="B8" s="13" t="s">
        <v>20</v>
      </c>
      <c r="C8" s="12" t="s">
        <v>21</v>
      </c>
      <c r="D8" s="12" t="s">
        <v>22</v>
      </c>
      <c r="E8" s="10"/>
      <c r="G8" s="21">
        <v>920123899</v>
      </c>
      <c r="I8" s="16">
        <v>126000</v>
      </c>
    </row>
    <row r="9" spans="1:12" ht="18.75" x14ac:dyDescent="0.3">
      <c r="A9" s="12" t="s">
        <v>23</v>
      </c>
      <c r="B9" s="13" t="s">
        <v>24</v>
      </c>
      <c r="C9" s="12" t="s">
        <v>25</v>
      </c>
      <c r="D9" s="12" t="s">
        <v>26</v>
      </c>
      <c r="E9" s="12"/>
      <c r="G9" s="21">
        <v>940039541</v>
      </c>
      <c r="I9" s="16">
        <v>173000</v>
      </c>
    </row>
    <row r="10" spans="1:12" ht="18.75" x14ac:dyDescent="0.3">
      <c r="A10" s="12" t="s">
        <v>27</v>
      </c>
      <c r="B10" s="13" t="s">
        <v>28</v>
      </c>
      <c r="C10" s="12" t="s">
        <v>29</v>
      </c>
      <c r="D10" s="12" t="s">
        <v>30</v>
      </c>
      <c r="E10" s="12"/>
      <c r="G10" s="21">
        <v>959159092</v>
      </c>
      <c r="I10" s="16">
        <v>81000</v>
      </c>
    </row>
    <row r="11" spans="1:12" ht="18.75" x14ac:dyDescent="0.3">
      <c r="A11" s="12" t="s">
        <v>31</v>
      </c>
      <c r="B11" s="12" t="s">
        <v>32</v>
      </c>
      <c r="C11" s="12" t="s">
        <v>33</v>
      </c>
      <c r="D11" s="12" t="s">
        <v>34</v>
      </c>
      <c r="E11" s="12"/>
      <c r="G11" s="21">
        <v>964947082</v>
      </c>
      <c r="I11" s="16">
        <v>31000</v>
      </c>
    </row>
    <row r="12" spans="1:12" ht="18.75" x14ac:dyDescent="0.3">
      <c r="A12" s="12" t="s">
        <v>35</v>
      </c>
      <c r="B12" s="12" t="s">
        <v>36</v>
      </c>
      <c r="C12" s="12" t="s">
        <v>37</v>
      </c>
      <c r="D12" s="12" t="s">
        <v>38</v>
      </c>
      <c r="E12" s="12"/>
      <c r="G12" s="21">
        <v>964944334</v>
      </c>
      <c r="I12" s="16">
        <v>31000</v>
      </c>
    </row>
    <row r="13" spans="1:12" ht="18.75" x14ac:dyDescent="0.3">
      <c r="A13" s="12" t="s">
        <v>39</v>
      </c>
      <c r="B13" s="12" t="s">
        <v>40</v>
      </c>
      <c r="C13" s="12" t="s">
        <v>41</v>
      </c>
      <c r="D13" s="12" t="s">
        <v>42</v>
      </c>
      <c r="E13" s="12"/>
      <c r="G13" s="21">
        <v>920817521</v>
      </c>
      <c r="I13" s="16">
        <v>126000</v>
      </c>
    </row>
    <row r="14" spans="1:12" ht="18.75" x14ac:dyDescent="0.3">
      <c r="A14" s="12" t="s">
        <v>43</v>
      </c>
      <c r="B14" s="12" t="s">
        <v>44</v>
      </c>
      <c r="C14" s="12" t="s">
        <v>45</v>
      </c>
      <c r="D14" s="12" t="s">
        <v>46</v>
      </c>
      <c r="E14" s="12"/>
      <c r="G14" s="21">
        <v>945372281</v>
      </c>
      <c r="I14" s="16">
        <v>38000</v>
      </c>
    </row>
    <row r="15" spans="1:12" ht="18.75" x14ac:dyDescent="0.3">
      <c r="A15" s="12" t="s">
        <v>47</v>
      </c>
      <c r="B15" s="13" t="s">
        <v>48</v>
      </c>
      <c r="C15" s="12" t="s">
        <v>49</v>
      </c>
      <c r="D15" s="12" t="s">
        <v>50</v>
      </c>
      <c r="E15" s="12"/>
      <c r="G15" s="21">
        <v>940802652</v>
      </c>
      <c r="I15" s="16">
        <v>38000</v>
      </c>
    </row>
    <row r="16" spans="1:12" ht="18.75" x14ac:dyDescent="0.3">
      <c r="A16" s="12" t="s">
        <v>51</v>
      </c>
      <c r="B16" s="12" t="s">
        <v>52</v>
      </c>
      <c r="C16" s="12" t="s">
        <v>53</v>
      </c>
      <c r="D16" s="12" t="s">
        <v>54</v>
      </c>
      <c r="E16" s="12"/>
      <c r="G16" s="21">
        <v>938801363</v>
      </c>
      <c r="I16" s="16">
        <v>126000</v>
      </c>
    </row>
    <row r="17" spans="1:9" ht="18.75" x14ac:dyDescent="0.3">
      <c r="A17" s="12" t="s">
        <v>55</v>
      </c>
      <c r="B17" s="12" t="s">
        <v>56</v>
      </c>
      <c r="C17" s="12" t="s">
        <v>57</v>
      </c>
      <c r="D17" s="12" t="s">
        <v>58</v>
      </c>
      <c r="E17" s="12"/>
      <c r="G17" s="21">
        <v>941962726</v>
      </c>
      <c r="I17" s="16">
        <v>31000</v>
      </c>
    </row>
    <row r="18" spans="1:9" ht="18.75" x14ac:dyDescent="0.3">
      <c r="A18" s="12" t="s">
        <v>59</v>
      </c>
      <c r="B18" s="12" t="s">
        <v>60</v>
      </c>
      <c r="C18" s="12" t="s">
        <v>61</v>
      </c>
      <c r="D18" s="12" t="s">
        <v>62</v>
      </c>
      <c r="E18" s="12" t="s">
        <v>63</v>
      </c>
      <c r="G18" s="21">
        <v>959272581</v>
      </c>
      <c r="I18" s="16">
        <v>38000</v>
      </c>
    </row>
    <row r="20" spans="1:9" ht="18.75" x14ac:dyDescent="0.3">
      <c r="G20" s="22" t="s">
        <v>64</v>
      </c>
      <c r="I20" s="16">
        <f>SUM(I7:I18)</f>
        <v>870000</v>
      </c>
    </row>
    <row r="21" spans="1:9" x14ac:dyDescent="0.25">
      <c r="C21" s="15"/>
    </row>
    <row r="22" spans="1:9" x14ac:dyDescent="0.25">
      <c r="C22" s="14"/>
    </row>
    <row r="23" spans="1:9" x14ac:dyDescent="0.25">
      <c r="D23" s="18"/>
    </row>
    <row r="24" spans="1:9" ht="15.75" thickBot="1" x14ac:dyDescent="0.3"/>
    <row r="25" spans="1:9" ht="21" x14ac:dyDescent="0.25">
      <c r="D25" s="118" t="s">
        <v>65</v>
      </c>
      <c r="E25" s="119"/>
      <c r="F25" s="119"/>
      <c r="G25" s="120"/>
    </row>
    <row r="26" spans="1:9" x14ac:dyDescent="0.25">
      <c r="D26" s="121"/>
      <c r="E26" s="122"/>
      <c r="F26" s="122"/>
      <c r="G26" s="123"/>
    </row>
    <row r="27" spans="1:9" x14ac:dyDescent="0.25">
      <c r="D27" s="3" t="s">
        <v>66</v>
      </c>
      <c r="E27" s="7" t="s">
        <v>67</v>
      </c>
      <c r="F27" s="124" t="s">
        <v>68</v>
      </c>
      <c r="G27" s="125"/>
    </row>
    <row r="28" spans="1:9" x14ac:dyDescent="0.25">
      <c r="D28" s="5" t="s">
        <v>69</v>
      </c>
      <c r="E28" s="2">
        <v>31000</v>
      </c>
      <c r="F28" s="114" t="s">
        <v>70</v>
      </c>
      <c r="G28" s="115"/>
    </row>
    <row r="29" spans="1:9" x14ac:dyDescent="0.25">
      <c r="D29" s="8" t="s">
        <v>71</v>
      </c>
      <c r="E29" s="2">
        <v>38000</v>
      </c>
      <c r="F29" s="114" t="s">
        <v>72</v>
      </c>
      <c r="G29" s="115"/>
    </row>
    <row r="30" spans="1:9" x14ac:dyDescent="0.25">
      <c r="D30" s="4" t="s">
        <v>73</v>
      </c>
      <c r="E30" s="2">
        <v>81000</v>
      </c>
      <c r="F30" s="114" t="s">
        <v>74</v>
      </c>
      <c r="G30" s="115"/>
    </row>
    <row r="31" spans="1:9" x14ac:dyDescent="0.25">
      <c r="D31" s="4" t="s">
        <v>75</v>
      </c>
      <c r="E31" s="2">
        <v>126000</v>
      </c>
      <c r="F31" s="114" t="s">
        <v>76</v>
      </c>
      <c r="G31" s="115"/>
    </row>
    <row r="32" spans="1:9" ht="15.75" thickBot="1" x14ac:dyDescent="0.3">
      <c r="D32" s="6" t="s">
        <v>77</v>
      </c>
      <c r="E32" s="9">
        <v>173000</v>
      </c>
      <c r="F32" s="116" t="s">
        <v>78</v>
      </c>
      <c r="G32" s="117"/>
    </row>
    <row r="39" spans="2:7" x14ac:dyDescent="0.25">
      <c r="G39"/>
    </row>
    <row r="43" spans="2:7" x14ac:dyDescent="0.25">
      <c r="B43" s="1"/>
    </row>
    <row r="44" spans="2:7" x14ac:dyDescent="0.25">
      <c r="B44" s="1"/>
    </row>
    <row r="45" spans="2:7" x14ac:dyDescent="0.25">
      <c r="B45" s="1"/>
    </row>
    <row r="46" spans="2:7" x14ac:dyDescent="0.25">
      <c r="B46" s="1"/>
    </row>
    <row r="47" spans="2:7" x14ac:dyDescent="0.25">
      <c r="B47" s="1"/>
    </row>
    <row r="48" spans="2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</sheetData>
  <mergeCells count="8">
    <mergeCell ref="F31:G31"/>
    <mergeCell ref="F32:G32"/>
    <mergeCell ref="D25:G25"/>
    <mergeCell ref="D26:G26"/>
    <mergeCell ref="F27:G27"/>
    <mergeCell ref="F28:G28"/>
    <mergeCell ref="F29:G29"/>
    <mergeCell ref="F30:G30"/>
  </mergeCells>
  <hyperlinks>
    <hyperlink ref="B10" r:id="rId1" display="Bjørnar Strøm-Hågensen &lt;bjornar.strom-hagensen@hotmail.com&gt;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D944-EAE2-4243-BD25-9D525E9411D7}">
  <dimension ref="A1:N54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7109375" customWidth="1"/>
    <col min="2" max="2" width="20.7109375" customWidth="1"/>
    <col min="6" max="6" width="32.42578125" customWidth="1"/>
    <col min="7" max="7" width="23.7109375" customWidth="1"/>
    <col min="8" max="8" width="27" customWidth="1"/>
    <col min="9" max="9" width="72.42578125" customWidth="1"/>
    <col min="11" max="11" width="19" customWidth="1"/>
    <col min="12" max="12" width="16.5703125" customWidth="1"/>
    <col min="13" max="13" width="15.85546875" customWidth="1"/>
    <col min="14" max="14" width="43" customWidth="1"/>
  </cols>
  <sheetData>
    <row r="1" spans="1:9" x14ac:dyDescent="0.25">
      <c r="A1" s="26"/>
      <c r="B1" s="27" t="s">
        <v>79</v>
      </c>
    </row>
    <row r="2" spans="1:9" x14ac:dyDescent="0.25">
      <c r="A2" s="27" t="s">
        <v>7</v>
      </c>
      <c r="B2" s="27" t="s">
        <v>80</v>
      </c>
    </row>
    <row r="3" spans="1:9" x14ac:dyDescent="0.25">
      <c r="A3" s="60" t="s">
        <v>81</v>
      </c>
      <c r="B3" s="61">
        <v>1046</v>
      </c>
      <c r="C3" s="62">
        <v>31000</v>
      </c>
    </row>
    <row r="4" spans="1:9" x14ac:dyDescent="0.25">
      <c r="A4" s="60" t="s">
        <v>82</v>
      </c>
      <c r="B4" s="61">
        <v>1329</v>
      </c>
      <c r="C4" s="62">
        <v>31000</v>
      </c>
    </row>
    <row r="5" spans="1:9" x14ac:dyDescent="0.25">
      <c r="A5" s="63" t="s">
        <v>83</v>
      </c>
      <c r="B5" s="64">
        <v>1388</v>
      </c>
      <c r="C5" s="65">
        <v>31000</v>
      </c>
    </row>
    <row r="6" spans="1:9" ht="15.75" thickBot="1" x14ac:dyDescent="0.3">
      <c r="A6" s="63" t="s">
        <v>84</v>
      </c>
      <c r="B6" s="64">
        <v>2213</v>
      </c>
      <c r="C6" s="65">
        <v>31000</v>
      </c>
    </row>
    <row r="7" spans="1:9" ht="19.5" customHeight="1" x14ac:dyDescent="0.25">
      <c r="A7" s="63" t="s">
        <v>85</v>
      </c>
      <c r="B7" s="64">
        <v>2423</v>
      </c>
      <c r="C7" s="65">
        <v>31000</v>
      </c>
      <c r="F7" s="118" t="s">
        <v>65</v>
      </c>
      <c r="G7" s="119"/>
      <c r="H7" s="119"/>
      <c r="I7" s="120"/>
    </row>
    <row r="8" spans="1:9" x14ac:dyDescent="0.25">
      <c r="A8" s="60" t="s">
        <v>86</v>
      </c>
      <c r="B8" s="61">
        <v>2491</v>
      </c>
      <c r="C8" s="62">
        <v>31000</v>
      </c>
      <c r="F8" s="121"/>
      <c r="G8" s="122"/>
      <c r="H8" s="122"/>
      <c r="I8" s="123"/>
    </row>
    <row r="9" spans="1:9" x14ac:dyDescent="0.25">
      <c r="A9" s="63" t="s">
        <v>87</v>
      </c>
      <c r="B9" s="64">
        <v>2704</v>
      </c>
      <c r="C9" s="65">
        <v>31000</v>
      </c>
      <c r="F9" s="3" t="s">
        <v>66</v>
      </c>
      <c r="G9" s="7" t="s">
        <v>67</v>
      </c>
      <c r="H9" s="124" t="s">
        <v>68</v>
      </c>
      <c r="I9" s="125"/>
    </row>
    <row r="10" spans="1:9" x14ac:dyDescent="0.25">
      <c r="A10" s="60" t="s">
        <v>88</v>
      </c>
      <c r="B10" s="61">
        <v>2845</v>
      </c>
      <c r="C10" s="62">
        <v>31000</v>
      </c>
      <c r="F10" s="33" t="s">
        <v>69</v>
      </c>
      <c r="G10" s="32">
        <v>31000</v>
      </c>
      <c r="H10" s="127"/>
      <c r="I10" s="128"/>
    </row>
    <row r="11" spans="1:9" x14ac:dyDescent="0.25">
      <c r="A11" s="60" t="s">
        <v>89</v>
      </c>
      <c r="B11" s="61">
        <v>3260</v>
      </c>
      <c r="C11" s="62">
        <v>31000</v>
      </c>
      <c r="F11" s="34" t="s">
        <v>71</v>
      </c>
      <c r="G11" s="35">
        <v>38000</v>
      </c>
      <c r="H11" s="129"/>
      <c r="I11" s="130"/>
    </row>
    <row r="12" spans="1:9" x14ac:dyDescent="0.25">
      <c r="A12" s="63" t="s">
        <v>90</v>
      </c>
      <c r="B12" s="64">
        <v>3472</v>
      </c>
      <c r="C12" s="65">
        <v>31000</v>
      </c>
      <c r="F12" s="36" t="s">
        <v>73</v>
      </c>
      <c r="G12" s="37">
        <v>81000</v>
      </c>
      <c r="H12" s="131"/>
      <c r="I12" s="132"/>
    </row>
    <row r="13" spans="1:9" x14ac:dyDescent="0.25">
      <c r="A13" s="60" t="s">
        <v>91</v>
      </c>
      <c r="B13" s="61">
        <v>3600</v>
      </c>
      <c r="C13" s="62">
        <v>31000</v>
      </c>
      <c r="F13" s="38" t="s">
        <v>75</v>
      </c>
      <c r="G13" s="39">
        <v>126000</v>
      </c>
      <c r="H13" s="133"/>
      <c r="I13" s="134"/>
    </row>
    <row r="14" spans="1:9" ht="15.75" thickBot="1" x14ac:dyDescent="0.3">
      <c r="A14" s="60" t="s">
        <v>92</v>
      </c>
      <c r="B14" s="61">
        <v>3816</v>
      </c>
      <c r="C14" s="62">
        <v>31000</v>
      </c>
      <c r="F14" s="40" t="s">
        <v>77</v>
      </c>
      <c r="G14" s="41">
        <v>173000</v>
      </c>
      <c r="H14" s="135"/>
      <c r="I14" s="136"/>
    </row>
    <row r="15" spans="1:9" x14ac:dyDescent="0.25">
      <c r="A15" s="60" t="s">
        <v>93</v>
      </c>
      <c r="B15" s="61">
        <v>4420</v>
      </c>
      <c r="C15" s="62">
        <v>31000</v>
      </c>
    </row>
    <row r="16" spans="1:9" x14ac:dyDescent="0.25">
      <c r="A16" s="60" t="s">
        <v>94</v>
      </c>
      <c r="B16" s="61">
        <v>4616</v>
      </c>
      <c r="C16" s="62">
        <v>31000</v>
      </c>
    </row>
    <row r="17" spans="1:14" ht="15.75" thickBot="1" x14ac:dyDescent="0.3">
      <c r="A17" s="60" t="s">
        <v>95</v>
      </c>
      <c r="B17" s="61">
        <v>4669</v>
      </c>
      <c r="C17" s="62">
        <v>31000</v>
      </c>
    </row>
    <row r="18" spans="1:14" ht="21" x14ac:dyDescent="0.35">
      <c r="A18" s="60" t="s">
        <v>96</v>
      </c>
      <c r="B18" s="61">
        <v>4687</v>
      </c>
      <c r="C18" s="62">
        <v>31000</v>
      </c>
      <c r="F18" s="57" t="s">
        <v>97</v>
      </c>
      <c r="G18" s="56"/>
      <c r="H18" s="56"/>
      <c r="I18" s="58"/>
    </row>
    <row r="19" spans="1:14" x14ac:dyDescent="0.25">
      <c r="A19" s="66" t="s">
        <v>98</v>
      </c>
      <c r="B19" s="67">
        <v>5771</v>
      </c>
      <c r="C19" s="68">
        <v>38000</v>
      </c>
      <c r="F19" s="43" t="s">
        <v>99</v>
      </c>
      <c r="G19" s="45" t="s">
        <v>100</v>
      </c>
      <c r="H19" s="51" t="s">
        <v>101</v>
      </c>
      <c r="I19" s="49"/>
    </row>
    <row r="20" spans="1:14" x14ac:dyDescent="0.25">
      <c r="A20" s="69" t="s">
        <v>102</v>
      </c>
      <c r="B20" s="70">
        <v>6805</v>
      </c>
      <c r="C20" s="71">
        <v>38000</v>
      </c>
      <c r="F20" s="8" t="s">
        <v>103</v>
      </c>
      <c r="G20" s="44">
        <f>C50+C30+C44+C32+C37</f>
        <v>542000</v>
      </c>
      <c r="H20" s="52" t="s">
        <v>104</v>
      </c>
      <c r="I20" s="54"/>
    </row>
    <row r="21" spans="1:14" x14ac:dyDescent="0.25">
      <c r="A21" s="69" t="s">
        <v>105</v>
      </c>
      <c r="B21" s="70">
        <v>6878</v>
      </c>
      <c r="C21" s="71">
        <v>38000</v>
      </c>
      <c r="F21" s="8" t="s">
        <v>106</v>
      </c>
      <c r="G21" s="46">
        <f>C10+C38+C36+C28+C22+C43</f>
        <v>438000</v>
      </c>
      <c r="H21" s="50" t="s">
        <v>107</v>
      </c>
      <c r="I21" s="55"/>
    </row>
    <row r="22" spans="1:14" x14ac:dyDescent="0.25">
      <c r="A22" s="66" t="s">
        <v>108</v>
      </c>
      <c r="B22" s="67">
        <v>6919</v>
      </c>
      <c r="C22" s="68">
        <v>38000</v>
      </c>
      <c r="F22" s="8" t="s">
        <v>109</v>
      </c>
      <c r="G22" s="46">
        <f>C48+C34+C31+C35+C29+C26</f>
        <v>531000</v>
      </c>
      <c r="H22" s="50" t="s">
        <v>110</v>
      </c>
      <c r="I22" s="55"/>
    </row>
    <row r="23" spans="1:14" x14ac:dyDescent="0.25">
      <c r="A23" s="66" t="s">
        <v>111</v>
      </c>
      <c r="B23" s="67">
        <v>7548</v>
      </c>
      <c r="C23" s="68">
        <v>38000</v>
      </c>
      <c r="F23" s="8" t="s">
        <v>112</v>
      </c>
      <c r="G23" s="46">
        <f>C3+C16+C8+C15+C11+C18</f>
        <v>186000</v>
      </c>
      <c r="H23" s="53" t="s">
        <v>113</v>
      </c>
      <c r="I23" s="54"/>
    </row>
    <row r="24" spans="1:14" ht="15.75" thickBot="1" x14ac:dyDescent="0.3">
      <c r="A24" s="66" t="s">
        <v>114</v>
      </c>
      <c r="B24" s="67">
        <v>8238</v>
      </c>
      <c r="C24" s="68">
        <v>38000</v>
      </c>
      <c r="F24" s="42" t="s">
        <v>115</v>
      </c>
      <c r="G24" s="47">
        <f>C4+C49+C17+C42+C45+C13+C46+C24+C23+C47+C14+C19</f>
        <v>870000</v>
      </c>
      <c r="H24" s="53" t="s">
        <v>116</v>
      </c>
      <c r="I24" s="48"/>
    </row>
    <row r="25" spans="1:14" ht="16.5" customHeight="1" x14ac:dyDescent="0.25">
      <c r="A25" s="69" t="s">
        <v>117</v>
      </c>
      <c r="B25" s="70">
        <v>9026</v>
      </c>
      <c r="C25" s="71">
        <v>38000</v>
      </c>
      <c r="K25" s="137"/>
      <c r="L25" s="137"/>
      <c r="M25" s="137"/>
      <c r="N25" s="137"/>
    </row>
    <row r="26" spans="1:14" x14ac:dyDescent="0.25">
      <c r="A26" s="72" t="s">
        <v>118</v>
      </c>
      <c r="B26" s="73">
        <v>11097</v>
      </c>
      <c r="C26" s="74">
        <v>81000</v>
      </c>
      <c r="K26" s="138"/>
      <c r="L26" s="138"/>
      <c r="M26" s="138"/>
      <c r="N26" s="138"/>
    </row>
    <row r="27" spans="1:14" x14ac:dyDescent="0.25">
      <c r="A27" s="72" t="s">
        <v>119</v>
      </c>
      <c r="B27" s="73">
        <v>14131</v>
      </c>
      <c r="C27" s="74">
        <v>81000</v>
      </c>
      <c r="F27" s="96"/>
      <c r="K27" s="29"/>
      <c r="L27" s="30"/>
      <c r="M27" s="139"/>
      <c r="N27" s="139"/>
    </row>
    <row r="28" spans="1:14" x14ac:dyDescent="0.25">
      <c r="A28" s="75" t="s">
        <v>120</v>
      </c>
      <c r="B28" s="76">
        <v>14356</v>
      </c>
      <c r="C28" s="77">
        <v>81000</v>
      </c>
      <c r="K28" s="28"/>
      <c r="L28" s="1"/>
      <c r="M28" s="126"/>
      <c r="N28" s="126"/>
    </row>
    <row r="29" spans="1:14" x14ac:dyDescent="0.25">
      <c r="A29" s="75" t="s">
        <v>121</v>
      </c>
      <c r="B29" s="76">
        <v>15959</v>
      </c>
      <c r="C29" s="77">
        <v>81000</v>
      </c>
      <c r="L29" s="1"/>
      <c r="M29" s="126"/>
      <c r="N29" s="126"/>
    </row>
    <row r="30" spans="1:14" x14ac:dyDescent="0.25">
      <c r="A30" s="75" t="s">
        <v>122</v>
      </c>
      <c r="B30" s="76">
        <v>17507</v>
      </c>
      <c r="C30" s="77">
        <v>81000</v>
      </c>
      <c r="K30" s="28"/>
      <c r="L30" s="1"/>
      <c r="M30" s="126"/>
      <c r="N30" s="126"/>
    </row>
    <row r="31" spans="1:14" x14ac:dyDescent="0.25">
      <c r="A31" s="75" t="s">
        <v>123</v>
      </c>
      <c r="B31" s="76">
        <v>18095</v>
      </c>
      <c r="C31" s="77">
        <v>81000</v>
      </c>
      <c r="K31" s="28"/>
      <c r="L31" s="1"/>
      <c r="M31" s="126"/>
      <c r="N31" s="126"/>
    </row>
    <row r="32" spans="1:14" x14ac:dyDescent="0.25">
      <c r="A32" s="75" t="s">
        <v>124</v>
      </c>
      <c r="B32" s="76">
        <v>18560</v>
      </c>
      <c r="C32" s="77">
        <v>81000</v>
      </c>
      <c r="K32" s="28"/>
      <c r="L32" s="1"/>
      <c r="M32" s="126"/>
      <c r="N32" s="126"/>
    </row>
    <row r="33" spans="1:3" x14ac:dyDescent="0.25">
      <c r="A33" s="72" t="s">
        <v>125</v>
      </c>
      <c r="B33" s="73">
        <v>19568</v>
      </c>
      <c r="C33" s="74">
        <v>81000</v>
      </c>
    </row>
    <row r="34" spans="1:3" x14ac:dyDescent="0.25">
      <c r="A34" s="75" t="s">
        <v>126</v>
      </c>
      <c r="B34" s="76">
        <v>19652</v>
      </c>
      <c r="C34" s="77">
        <v>81000</v>
      </c>
    </row>
    <row r="35" spans="1:3" x14ac:dyDescent="0.25">
      <c r="A35" s="75" t="s">
        <v>127</v>
      </c>
      <c r="B35" s="76">
        <v>20151</v>
      </c>
      <c r="C35" s="77">
        <v>81000</v>
      </c>
    </row>
    <row r="36" spans="1:3" x14ac:dyDescent="0.25">
      <c r="A36" s="75" t="s">
        <v>128</v>
      </c>
      <c r="B36" s="76">
        <v>23255</v>
      </c>
      <c r="C36" s="77">
        <v>81000</v>
      </c>
    </row>
    <row r="37" spans="1:3" x14ac:dyDescent="0.25">
      <c r="A37" s="75" t="s">
        <v>129</v>
      </c>
      <c r="B37" s="76">
        <v>24308</v>
      </c>
      <c r="C37" s="77">
        <v>81000</v>
      </c>
    </row>
    <row r="38" spans="1:3" x14ac:dyDescent="0.25">
      <c r="A38" s="75" t="s">
        <v>130</v>
      </c>
      <c r="B38" s="76">
        <v>25646</v>
      </c>
      <c r="C38" s="77">
        <v>81000</v>
      </c>
    </row>
    <row r="39" spans="1:3" x14ac:dyDescent="0.25">
      <c r="A39" s="72" t="s">
        <v>131</v>
      </c>
      <c r="B39" s="73">
        <v>26948</v>
      </c>
      <c r="C39" s="74">
        <v>81000</v>
      </c>
    </row>
    <row r="40" spans="1:3" x14ac:dyDescent="0.25">
      <c r="A40" s="72" t="s">
        <v>132</v>
      </c>
      <c r="B40" s="73">
        <v>27716</v>
      </c>
      <c r="C40" s="74">
        <v>81000</v>
      </c>
    </row>
    <row r="41" spans="1:3" x14ac:dyDescent="0.25">
      <c r="A41" s="72" t="s">
        <v>133</v>
      </c>
      <c r="B41" s="73">
        <v>30729</v>
      </c>
      <c r="C41" s="74">
        <v>81000</v>
      </c>
    </row>
    <row r="42" spans="1:3" x14ac:dyDescent="0.25">
      <c r="A42" s="75" t="s">
        <v>74</v>
      </c>
      <c r="B42" s="76">
        <v>31302</v>
      </c>
      <c r="C42" s="77">
        <v>81000</v>
      </c>
    </row>
    <row r="43" spans="1:3" x14ac:dyDescent="0.25">
      <c r="A43" s="78" t="s">
        <v>134</v>
      </c>
      <c r="B43" s="79">
        <v>40022</v>
      </c>
      <c r="C43" s="80">
        <v>126000</v>
      </c>
    </row>
    <row r="44" spans="1:3" x14ac:dyDescent="0.25">
      <c r="A44" s="78" t="s">
        <v>135</v>
      </c>
      <c r="B44" s="79">
        <v>42106</v>
      </c>
      <c r="C44" s="80">
        <v>126000</v>
      </c>
    </row>
    <row r="45" spans="1:3" x14ac:dyDescent="0.25">
      <c r="A45" s="78" t="s">
        <v>136</v>
      </c>
      <c r="B45" s="79">
        <v>44990</v>
      </c>
      <c r="C45" s="80">
        <v>126000</v>
      </c>
    </row>
    <row r="46" spans="1:3" x14ac:dyDescent="0.25">
      <c r="A46" s="78" t="s">
        <v>137</v>
      </c>
      <c r="B46" s="79">
        <v>49571</v>
      </c>
      <c r="C46" s="80">
        <v>126000</v>
      </c>
    </row>
    <row r="47" spans="1:3" x14ac:dyDescent="0.25">
      <c r="A47" s="78" t="s">
        <v>138</v>
      </c>
      <c r="B47" s="79">
        <v>57121</v>
      </c>
      <c r="C47" s="80">
        <v>126000</v>
      </c>
    </row>
    <row r="48" spans="1:3" x14ac:dyDescent="0.25">
      <c r="A48" s="78" t="s">
        <v>139</v>
      </c>
      <c r="B48" s="79">
        <v>59595</v>
      </c>
      <c r="C48" s="80">
        <v>126000</v>
      </c>
    </row>
    <row r="49" spans="1:3" x14ac:dyDescent="0.25">
      <c r="A49" s="81" t="s">
        <v>78</v>
      </c>
      <c r="B49" s="82">
        <v>82591</v>
      </c>
      <c r="C49" s="59">
        <v>173000</v>
      </c>
    </row>
    <row r="50" spans="1:3" x14ac:dyDescent="0.25">
      <c r="A50" s="81" t="s">
        <v>140</v>
      </c>
      <c r="B50" s="82">
        <v>86318</v>
      </c>
      <c r="C50" s="59">
        <v>173000</v>
      </c>
    </row>
    <row r="51" spans="1:3" x14ac:dyDescent="0.25">
      <c r="A51" s="83" t="s">
        <v>141</v>
      </c>
      <c r="B51" s="84">
        <v>94578</v>
      </c>
      <c r="C51" s="85">
        <v>173000</v>
      </c>
    </row>
    <row r="52" spans="1:3" x14ac:dyDescent="0.25">
      <c r="A52" s="83" t="s">
        <v>142</v>
      </c>
      <c r="B52" s="84">
        <v>101638</v>
      </c>
      <c r="C52" s="85">
        <v>173000</v>
      </c>
    </row>
    <row r="53" spans="1:3" x14ac:dyDescent="0.25">
      <c r="A53" s="83" t="s">
        <v>143</v>
      </c>
      <c r="B53" s="84">
        <v>128102</v>
      </c>
      <c r="C53" s="85">
        <v>173000</v>
      </c>
    </row>
    <row r="54" spans="1:3" x14ac:dyDescent="0.25">
      <c r="B54" s="31">
        <f>SUM(B1:B53)</f>
        <v>1245776</v>
      </c>
    </row>
  </sheetData>
  <sortState xmlns:xlrd2="http://schemas.microsoft.com/office/spreadsheetml/2017/richdata2" ref="A3:B1048576">
    <sortCondition ref="B3:B1048576"/>
  </sortState>
  <mergeCells count="16">
    <mergeCell ref="M31:N31"/>
    <mergeCell ref="M32:N32"/>
    <mergeCell ref="F7:I7"/>
    <mergeCell ref="F8:I8"/>
    <mergeCell ref="H9:I9"/>
    <mergeCell ref="H10:I10"/>
    <mergeCell ref="H11:I11"/>
    <mergeCell ref="H12:I12"/>
    <mergeCell ref="H13:I13"/>
    <mergeCell ref="H14:I14"/>
    <mergeCell ref="K25:N25"/>
    <mergeCell ref="K26:N26"/>
    <mergeCell ref="M27:N27"/>
    <mergeCell ref="M28:N28"/>
    <mergeCell ref="M29:N29"/>
    <mergeCell ref="M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1CC0-084F-4CF2-9F82-DBF9E43945DE}">
  <dimension ref="A1:N57"/>
  <sheetViews>
    <sheetView tabSelected="1" topLeftCell="B7" workbookViewId="0">
      <selection activeCell="F15" sqref="F15"/>
    </sheetView>
  </sheetViews>
  <sheetFormatPr baseColWidth="10" defaultColWidth="11.42578125" defaultRowHeight="15" x14ac:dyDescent="0.25"/>
  <cols>
    <col min="1" max="1" width="17.7109375" customWidth="1"/>
    <col min="2" max="2" width="20.7109375" customWidth="1"/>
    <col min="3" max="5" width="9.140625"/>
    <col min="6" max="6" width="32.42578125" customWidth="1"/>
    <col min="7" max="7" width="23.7109375" customWidth="1"/>
    <col min="8" max="8" width="27" customWidth="1"/>
    <col min="9" max="9" width="72.42578125" customWidth="1"/>
    <col min="10" max="10" width="9.140625"/>
    <col min="11" max="11" width="19" customWidth="1"/>
    <col min="12" max="12" width="16.5703125" customWidth="1"/>
    <col min="13" max="13" width="15.85546875" customWidth="1"/>
    <col min="14" max="14" width="43" customWidth="1"/>
  </cols>
  <sheetData>
    <row r="1" spans="1:9" ht="19.5" x14ac:dyDescent="0.3">
      <c r="A1" s="97" t="s">
        <v>144</v>
      </c>
    </row>
    <row r="2" spans="1:9" x14ac:dyDescent="0.25">
      <c r="A2" s="113" t="s">
        <v>145</v>
      </c>
    </row>
    <row r="3" spans="1:9" x14ac:dyDescent="0.25">
      <c r="A3" s="113"/>
    </row>
    <row r="4" spans="1:9" x14ac:dyDescent="0.25">
      <c r="A4" s="26"/>
      <c r="B4" s="27" t="s">
        <v>79</v>
      </c>
    </row>
    <row r="5" spans="1:9" x14ac:dyDescent="0.25">
      <c r="A5" s="27" t="s">
        <v>7</v>
      </c>
      <c r="B5" s="27" t="s">
        <v>80</v>
      </c>
    </row>
    <row r="6" spans="1:9" ht="21" x14ac:dyDescent="0.25">
      <c r="A6" s="98" t="s">
        <v>81</v>
      </c>
      <c r="B6" s="99">
        <v>1046</v>
      </c>
      <c r="C6" s="100">
        <v>31000</v>
      </c>
      <c r="F6" s="86" t="s">
        <v>65</v>
      </c>
      <c r="G6" s="87"/>
      <c r="H6" s="87"/>
      <c r="I6" s="88"/>
    </row>
    <row r="7" spans="1:9" x14ac:dyDescent="0.25">
      <c r="A7" s="98" t="s">
        <v>82</v>
      </c>
      <c r="B7" s="99">
        <v>1329</v>
      </c>
      <c r="C7" s="100">
        <v>31000</v>
      </c>
      <c r="F7" s="89"/>
      <c r="G7" s="90"/>
      <c r="H7" s="90"/>
      <c r="I7" s="91"/>
    </row>
    <row r="8" spans="1:9" x14ac:dyDescent="0.25">
      <c r="A8" s="98" t="s">
        <v>83</v>
      </c>
      <c r="B8" s="99">
        <v>1388</v>
      </c>
      <c r="C8" s="100">
        <v>31000</v>
      </c>
      <c r="F8" s="3" t="s">
        <v>66</v>
      </c>
      <c r="G8" s="7" t="s">
        <v>67</v>
      </c>
      <c r="H8" s="92" t="s">
        <v>68</v>
      </c>
      <c r="I8" s="93"/>
    </row>
    <row r="9" spans="1:9" x14ac:dyDescent="0.25">
      <c r="A9" s="98" t="s">
        <v>84</v>
      </c>
      <c r="B9" s="99">
        <v>2213</v>
      </c>
      <c r="C9" s="100">
        <v>31000</v>
      </c>
      <c r="F9" s="33" t="s">
        <v>69</v>
      </c>
      <c r="G9" s="32">
        <v>31000</v>
      </c>
      <c r="H9" s="94"/>
      <c r="I9" s="95"/>
    </row>
    <row r="10" spans="1:9" ht="19.5" customHeight="1" x14ac:dyDescent="0.25">
      <c r="A10" s="98" t="s">
        <v>85</v>
      </c>
      <c r="B10" s="99">
        <v>2423</v>
      </c>
      <c r="C10" s="100">
        <v>31000</v>
      </c>
      <c r="F10" s="34" t="s">
        <v>71</v>
      </c>
      <c r="G10" s="35">
        <v>38000</v>
      </c>
      <c r="H10" s="129"/>
      <c r="I10" s="130"/>
    </row>
    <row r="11" spans="1:9" x14ac:dyDescent="0.25">
      <c r="A11" s="98" t="s">
        <v>86</v>
      </c>
      <c r="B11" s="99">
        <v>2491</v>
      </c>
      <c r="C11" s="100">
        <v>31000</v>
      </c>
      <c r="F11" s="36" t="s">
        <v>73</v>
      </c>
      <c r="G11" s="37">
        <v>81000</v>
      </c>
      <c r="H11" s="131"/>
      <c r="I11" s="132"/>
    </row>
    <row r="12" spans="1:9" x14ac:dyDescent="0.25">
      <c r="A12" s="98" t="s">
        <v>87</v>
      </c>
      <c r="B12" s="99">
        <v>2704</v>
      </c>
      <c r="C12" s="100">
        <v>31000</v>
      </c>
      <c r="F12" s="38" t="s">
        <v>75</v>
      </c>
      <c r="G12" s="39">
        <v>126000</v>
      </c>
      <c r="H12" s="133"/>
      <c r="I12" s="134"/>
    </row>
    <row r="13" spans="1:9" x14ac:dyDescent="0.25">
      <c r="A13" s="98" t="s">
        <v>88</v>
      </c>
      <c r="B13" s="99">
        <v>2845</v>
      </c>
      <c r="C13" s="100">
        <v>31000</v>
      </c>
      <c r="F13" s="40" t="s">
        <v>77</v>
      </c>
      <c r="G13" s="41">
        <v>173000</v>
      </c>
      <c r="H13" s="135"/>
      <c r="I13" s="136"/>
    </row>
    <row r="14" spans="1:9" x14ac:dyDescent="0.25">
      <c r="A14" s="98" t="s">
        <v>89</v>
      </c>
      <c r="B14" s="99">
        <v>3260</v>
      </c>
      <c r="C14" s="100">
        <v>31000</v>
      </c>
    </row>
    <row r="15" spans="1:9" ht="21" x14ac:dyDescent="0.35">
      <c r="A15" s="98" t="s">
        <v>90</v>
      </c>
      <c r="B15" s="99">
        <v>3472</v>
      </c>
      <c r="C15" s="100">
        <v>31000</v>
      </c>
      <c r="F15" s="57" t="s">
        <v>97</v>
      </c>
      <c r="G15" s="56"/>
      <c r="H15" s="56"/>
      <c r="I15" s="58"/>
    </row>
    <row r="16" spans="1:9" x14ac:dyDescent="0.25">
      <c r="A16" s="98" t="s">
        <v>91</v>
      </c>
      <c r="B16" s="99">
        <v>3600</v>
      </c>
      <c r="C16" s="100">
        <v>31000</v>
      </c>
      <c r="F16" s="43" t="s">
        <v>99</v>
      </c>
      <c r="G16" s="45" t="s">
        <v>100</v>
      </c>
      <c r="H16" s="51" t="s">
        <v>101</v>
      </c>
      <c r="I16" s="49"/>
    </row>
    <row r="17" spans="1:14" x14ac:dyDescent="0.25">
      <c r="A17" s="98" t="s">
        <v>92</v>
      </c>
      <c r="B17" s="99">
        <v>3816</v>
      </c>
      <c r="C17" s="100">
        <v>31000</v>
      </c>
      <c r="F17" s="8" t="s">
        <v>103</v>
      </c>
      <c r="G17" s="44">
        <f>C53+C33+C47+C35+C40</f>
        <v>542000</v>
      </c>
      <c r="H17" s="52" t="s">
        <v>104</v>
      </c>
      <c r="I17" s="54"/>
    </row>
    <row r="18" spans="1:14" x14ac:dyDescent="0.25">
      <c r="A18" s="98" t="s">
        <v>93</v>
      </c>
      <c r="B18" s="99">
        <v>4420</v>
      </c>
      <c r="C18" s="100">
        <v>31000</v>
      </c>
      <c r="F18" s="8" t="s">
        <v>106</v>
      </c>
      <c r="G18" s="46">
        <f>C13+C41+C39+C31+C25+C46</f>
        <v>438000</v>
      </c>
      <c r="H18" s="50" t="s">
        <v>107</v>
      </c>
      <c r="I18" s="55"/>
    </row>
    <row r="19" spans="1:14" x14ac:dyDescent="0.25">
      <c r="A19" s="98" t="s">
        <v>94</v>
      </c>
      <c r="B19" s="99">
        <v>4616</v>
      </c>
      <c r="C19" s="100">
        <v>31000</v>
      </c>
      <c r="F19" s="8" t="s">
        <v>109</v>
      </c>
      <c r="G19" s="46">
        <f>C51+C37+C34+C38+C32+C29</f>
        <v>531000</v>
      </c>
      <c r="H19" s="50" t="s">
        <v>110</v>
      </c>
      <c r="I19" s="55"/>
    </row>
    <row r="20" spans="1:14" x14ac:dyDescent="0.25">
      <c r="A20" s="98" t="s">
        <v>95</v>
      </c>
      <c r="B20" s="99">
        <v>4669</v>
      </c>
      <c r="C20" s="100">
        <v>31000</v>
      </c>
      <c r="F20" s="8" t="s">
        <v>112</v>
      </c>
      <c r="G20" s="46">
        <f>C6+C19+C11+C18+C14+C21</f>
        <v>186000</v>
      </c>
      <c r="H20" s="53" t="s">
        <v>113</v>
      </c>
      <c r="I20" s="54"/>
    </row>
    <row r="21" spans="1:14" x14ac:dyDescent="0.25">
      <c r="A21" s="98" t="s">
        <v>96</v>
      </c>
      <c r="B21" s="99">
        <v>4687</v>
      </c>
      <c r="C21" s="100">
        <v>31000</v>
      </c>
      <c r="F21" s="42" t="s">
        <v>115</v>
      </c>
      <c r="G21" s="47">
        <f>C7+C52+C20+C45+C48+C16+C49+C27+C26+C50+C17+C22</f>
        <v>870000</v>
      </c>
      <c r="H21" s="53" t="s">
        <v>116</v>
      </c>
      <c r="I21" s="48"/>
    </row>
    <row r="22" spans="1:14" x14ac:dyDescent="0.25">
      <c r="A22" s="101" t="s">
        <v>98</v>
      </c>
      <c r="B22" s="102">
        <v>5771</v>
      </c>
      <c r="C22" s="103">
        <v>38000</v>
      </c>
    </row>
    <row r="23" spans="1:14" x14ac:dyDescent="0.25">
      <c r="A23" s="101" t="s">
        <v>102</v>
      </c>
      <c r="B23" s="102">
        <v>6805</v>
      </c>
      <c r="C23" s="103">
        <v>38000</v>
      </c>
    </row>
    <row r="24" spans="1:14" x14ac:dyDescent="0.25">
      <c r="A24" s="101" t="s">
        <v>105</v>
      </c>
      <c r="B24" s="102">
        <v>6878</v>
      </c>
      <c r="C24" s="103">
        <v>38000</v>
      </c>
    </row>
    <row r="25" spans="1:14" x14ac:dyDescent="0.25">
      <c r="A25" s="101" t="s">
        <v>108</v>
      </c>
      <c r="B25" s="102">
        <v>6919</v>
      </c>
      <c r="C25" s="103">
        <v>38000</v>
      </c>
    </row>
    <row r="26" spans="1:14" x14ac:dyDescent="0.25">
      <c r="A26" s="101" t="s">
        <v>111</v>
      </c>
      <c r="B26" s="102">
        <v>7548</v>
      </c>
      <c r="C26" s="103">
        <v>38000</v>
      </c>
    </row>
    <row r="27" spans="1:14" x14ac:dyDescent="0.25">
      <c r="A27" s="101" t="s">
        <v>114</v>
      </c>
      <c r="B27" s="102">
        <v>8238</v>
      </c>
      <c r="C27" s="103">
        <v>38000</v>
      </c>
    </row>
    <row r="28" spans="1:14" ht="16.5" customHeight="1" x14ac:dyDescent="0.25">
      <c r="A28" s="101" t="s">
        <v>117</v>
      </c>
      <c r="B28" s="102">
        <v>9026</v>
      </c>
      <c r="C28" s="103">
        <v>38000</v>
      </c>
      <c r="K28" s="137"/>
      <c r="L28" s="137"/>
      <c r="M28" s="137"/>
      <c r="N28" s="137"/>
    </row>
    <row r="29" spans="1:14" x14ac:dyDescent="0.25">
      <c r="A29" s="104" t="s">
        <v>118</v>
      </c>
      <c r="B29" s="105">
        <v>11097</v>
      </c>
      <c r="C29" s="106">
        <v>81000</v>
      </c>
      <c r="K29" s="138"/>
      <c r="L29" s="138"/>
      <c r="M29" s="138"/>
      <c r="N29" s="138"/>
    </row>
    <row r="30" spans="1:14" x14ac:dyDescent="0.25">
      <c r="A30" s="104" t="s">
        <v>119</v>
      </c>
      <c r="B30" s="105">
        <v>14131</v>
      </c>
      <c r="C30" s="106">
        <v>81000</v>
      </c>
      <c r="F30" s="96"/>
      <c r="K30" s="29"/>
      <c r="L30" s="30"/>
      <c r="M30" s="139"/>
      <c r="N30" s="139"/>
    </row>
    <row r="31" spans="1:14" x14ac:dyDescent="0.25">
      <c r="A31" s="104" t="s">
        <v>120</v>
      </c>
      <c r="B31" s="105">
        <v>14356</v>
      </c>
      <c r="C31" s="106">
        <v>81000</v>
      </c>
      <c r="K31" s="28"/>
      <c r="L31" s="1"/>
      <c r="M31" s="126"/>
      <c r="N31" s="126"/>
    </row>
    <row r="32" spans="1:14" x14ac:dyDescent="0.25">
      <c r="A32" s="104" t="s">
        <v>121</v>
      </c>
      <c r="B32" s="105">
        <v>15959</v>
      </c>
      <c r="C32" s="106">
        <v>81000</v>
      </c>
      <c r="L32" s="1"/>
      <c r="M32" s="126"/>
      <c r="N32" s="126"/>
    </row>
    <row r="33" spans="1:14" x14ac:dyDescent="0.25">
      <c r="A33" s="104" t="s">
        <v>122</v>
      </c>
      <c r="B33" s="105">
        <v>17507</v>
      </c>
      <c r="C33" s="106">
        <v>81000</v>
      </c>
      <c r="K33" s="28"/>
      <c r="L33" s="1"/>
      <c r="M33" s="126"/>
      <c r="N33" s="126"/>
    </row>
    <row r="34" spans="1:14" x14ac:dyDescent="0.25">
      <c r="A34" s="104" t="s">
        <v>123</v>
      </c>
      <c r="B34" s="105">
        <v>18095</v>
      </c>
      <c r="C34" s="106">
        <v>81000</v>
      </c>
      <c r="K34" s="28"/>
      <c r="L34" s="1"/>
      <c r="M34" s="126"/>
      <c r="N34" s="126"/>
    </row>
    <row r="35" spans="1:14" x14ac:dyDescent="0.25">
      <c r="A35" s="104" t="s">
        <v>124</v>
      </c>
      <c r="B35" s="105">
        <v>18560</v>
      </c>
      <c r="C35" s="106">
        <v>81000</v>
      </c>
      <c r="K35" s="28"/>
      <c r="L35" s="1"/>
      <c r="M35" s="126"/>
      <c r="N35" s="126"/>
    </row>
    <row r="36" spans="1:14" x14ac:dyDescent="0.25">
      <c r="A36" s="104" t="s">
        <v>125</v>
      </c>
      <c r="B36" s="105">
        <v>19568</v>
      </c>
      <c r="C36" s="106">
        <v>81000</v>
      </c>
    </row>
    <row r="37" spans="1:14" x14ac:dyDescent="0.25">
      <c r="A37" s="104" t="s">
        <v>126</v>
      </c>
      <c r="B37" s="105">
        <v>19652</v>
      </c>
      <c r="C37" s="106">
        <v>81000</v>
      </c>
    </row>
    <row r="38" spans="1:14" x14ac:dyDescent="0.25">
      <c r="A38" s="104" t="s">
        <v>127</v>
      </c>
      <c r="B38" s="105">
        <v>20151</v>
      </c>
      <c r="C38" s="106">
        <v>81000</v>
      </c>
    </row>
    <row r="39" spans="1:14" x14ac:dyDescent="0.25">
      <c r="A39" s="104" t="s">
        <v>128</v>
      </c>
      <c r="B39" s="105">
        <v>23255</v>
      </c>
      <c r="C39" s="106">
        <v>81000</v>
      </c>
    </row>
    <row r="40" spans="1:14" x14ac:dyDescent="0.25">
      <c r="A40" s="104" t="s">
        <v>129</v>
      </c>
      <c r="B40" s="105">
        <v>24308</v>
      </c>
      <c r="C40" s="106">
        <v>81000</v>
      </c>
    </row>
    <row r="41" spans="1:14" x14ac:dyDescent="0.25">
      <c r="A41" s="104" t="s">
        <v>130</v>
      </c>
      <c r="B41" s="105">
        <v>25646</v>
      </c>
      <c r="C41" s="106">
        <v>81000</v>
      </c>
    </row>
    <row r="42" spans="1:14" x14ac:dyDescent="0.25">
      <c r="A42" s="104" t="s">
        <v>131</v>
      </c>
      <c r="B42" s="105">
        <v>26948</v>
      </c>
      <c r="C42" s="106">
        <v>81000</v>
      </c>
    </row>
    <row r="43" spans="1:14" x14ac:dyDescent="0.25">
      <c r="A43" s="104" t="s">
        <v>132</v>
      </c>
      <c r="B43" s="105">
        <v>27716</v>
      </c>
      <c r="C43" s="106">
        <v>81000</v>
      </c>
    </row>
    <row r="44" spans="1:14" x14ac:dyDescent="0.25">
      <c r="A44" s="104" t="s">
        <v>133</v>
      </c>
      <c r="B44" s="105">
        <v>30729</v>
      </c>
      <c r="C44" s="106">
        <v>81000</v>
      </c>
    </row>
    <row r="45" spans="1:14" x14ac:dyDescent="0.25">
      <c r="A45" s="104" t="s">
        <v>74</v>
      </c>
      <c r="B45" s="105">
        <v>31302</v>
      </c>
      <c r="C45" s="106">
        <v>81000</v>
      </c>
    </row>
    <row r="46" spans="1:14" x14ac:dyDescent="0.25">
      <c r="A46" s="107" t="s">
        <v>134</v>
      </c>
      <c r="B46" s="108">
        <v>40022</v>
      </c>
      <c r="C46" s="109">
        <v>126000</v>
      </c>
    </row>
    <row r="47" spans="1:14" x14ac:dyDescent="0.25">
      <c r="A47" s="107" t="s">
        <v>135</v>
      </c>
      <c r="B47" s="108">
        <v>42106</v>
      </c>
      <c r="C47" s="109">
        <v>126000</v>
      </c>
    </row>
    <row r="48" spans="1:14" x14ac:dyDescent="0.25">
      <c r="A48" s="107" t="s">
        <v>136</v>
      </c>
      <c r="B48" s="108">
        <v>44990</v>
      </c>
      <c r="C48" s="109">
        <v>126000</v>
      </c>
    </row>
    <row r="49" spans="1:3" x14ac:dyDescent="0.25">
      <c r="A49" s="107" t="s">
        <v>137</v>
      </c>
      <c r="B49" s="108">
        <v>49571</v>
      </c>
      <c r="C49" s="109">
        <v>126000</v>
      </c>
    </row>
    <row r="50" spans="1:3" x14ac:dyDescent="0.25">
      <c r="A50" s="107" t="s">
        <v>138</v>
      </c>
      <c r="B50" s="108">
        <v>57121</v>
      </c>
      <c r="C50" s="109">
        <v>126000</v>
      </c>
    </row>
    <row r="51" spans="1:3" x14ac:dyDescent="0.25">
      <c r="A51" s="107" t="s">
        <v>139</v>
      </c>
      <c r="B51" s="108">
        <v>59595</v>
      </c>
      <c r="C51" s="109">
        <v>126000</v>
      </c>
    </row>
    <row r="52" spans="1:3" x14ac:dyDescent="0.25">
      <c r="A52" s="110" t="s">
        <v>78</v>
      </c>
      <c r="B52" s="111">
        <v>82591</v>
      </c>
      <c r="C52" s="112">
        <v>173000</v>
      </c>
    </row>
    <row r="53" spans="1:3" x14ac:dyDescent="0.25">
      <c r="A53" s="110" t="s">
        <v>140</v>
      </c>
      <c r="B53" s="111">
        <v>86318</v>
      </c>
      <c r="C53" s="112">
        <v>173000</v>
      </c>
    </row>
    <row r="54" spans="1:3" x14ac:dyDescent="0.25">
      <c r="A54" s="110" t="s">
        <v>141</v>
      </c>
      <c r="B54" s="111">
        <v>94578</v>
      </c>
      <c r="C54" s="112">
        <v>173000</v>
      </c>
    </row>
    <row r="55" spans="1:3" x14ac:dyDescent="0.25">
      <c r="A55" s="110" t="s">
        <v>142</v>
      </c>
      <c r="B55" s="111">
        <v>101638</v>
      </c>
      <c r="C55" s="112">
        <v>173000</v>
      </c>
    </row>
    <row r="56" spans="1:3" x14ac:dyDescent="0.25">
      <c r="A56" s="110" t="s">
        <v>143</v>
      </c>
      <c r="B56" s="111">
        <v>128102</v>
      </c>
      <c r="C56" s="112">
        <v>173000</v>
      </c>
    </row>
    <row r="57" spans="1:3" x14ac:dyDescent="0.25">
      <c r="B57" s="31">
        <f>SUM(B4:B56)</f>
        <v>1245776</v>
      </c>
    </row>
  </sheetData>
  <mergeCells count="12">
    <mergeCell ref="H10:I10"/>
    <mergeCell ref="H11:I11"/>
    <mergeCell ref="M32:N32"/>
    <mergeCell ref="M33:N33"/>
    <mergeCell ref="M34:N34"/>
    <mergeCell ref="M35:N35"/>
    <mergeCell ref="H12:I12"/>
    <mergeCell ref="H13:I13"/>
    <mergeCell ref="K28:N28"/>
    <mergeCell ref="K29:N29"/>
    <mergeCell ref="M30:N30"/>
    <mergeCell ref="M31:N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CED66DCEAE8A4BA81DFB71C2212B8A" ma:contentTypeVersion="12" ma:contentTypeDescription="Opprett et nytt dokument." ma:contentTypeScope="" ma:versionID="f2ab3fd433640c8497bcc4cc58027699">
  <xsd:schema xmlns:xsd="http://www.w3.org/2001/XMLSchema" xmlns:xs="http://www.w3.org/2001/XMLSchema" xmlns:p="http://schemas.microsoft.com/office/2006/metadata/properties" xmlns:ns2="2f3ea751-0d89-4d46-a1d8-75120d080061" xmlns:ns3="6a0a391c-bce2-4240-954e-3993e080d609" targetNamespace="http://schemas.microsoft.com/office/2006/metadata/properties" ma:root="true" ma:fieldsID="32715a00070dcf349dd075189417907c" ns2:_="" ns3:_="">
    <xsd:import namespace="2f3ea751-0d89-4d46-a1d8-75120d080061"/>
    <xsd:import namespace="6a0a391c-bce2-4240-954e-3993e080d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ea751-0d89-4d46-a1d8-75120d080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a391c-bce2-4240-954e-3993e080d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a0a391c-bce2-4240-954e-3993e080d609">
      <UserInfo>
        <DisplayName>Mari Anne Strømme Dyrlie</DisplayName>
        <AccountId>241</AccountId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674E0-5F2A-4856-BD71-2ECFB5990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ea751-0d89-4d46-a1d8-75120d080061"/>
    <ds:schemaRef ds:uri="6a0a391c-bce2-4240-954e-3993e080d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01136D-954B-4A20-BA95-DE2FA6861B4A}">
  <ds:schemaRefs>
    <ds:schemaRef ds:uri="http://schemas.microsoft.com/office/2006/metadata/properties"/>
    <ds:schemaRef ds:uri="http://schemas.microsoft.com/office/infopath/2007/PartnerControls"/>
    <ds:schemaRef ds:uri="6a0a391c-bce2-4240-954e-3993e080d609"/>
  </ds:schemaRefs>
</ds:datastoreItem>
</file>

<file path=customXml/itemProps3.xml><?xml version="1.0" encoding="utf-8"?>
<ds:datastoreItem xmlns:ds="http://schemas.openxmlformats.org/officeDocument/2006/customXml" ds:itemID="{908D390B-8C9B-44E9-B0B3-C9953138BD6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9EEFEC2-65BD-4BB7-B12D-87DD3E354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KØ Fakturaunderlag 2020</vt:lpstr>
      <vt:lpstr>KV økonomi</vt:lpstr>
      <vt:lpstr>Klima Viken finansieringsmodell</vt:lpstr>
    </vt:vector>
  </TitlesOfParts>
  <Manager/>
  <Company>Ostfold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Sveli</dc:creator>
  <cp:keywords/>
  <dc:description/>
  <cp:lastModifiedBy>Kari Marie Swensen</cp:lastModifiedBy>
  <cp:revision/>
  <dcterms:created xsi:type="dcterms:W3CDTF">2012-01-17T19:00:10Z</dcterms:created>
  <dcterms:modified xsi:type="dcterms:W3CDTF">2021-09-03T11:00:29Z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6f5184-95c9-4497-b4c5-49bcf01b7f74_Enabled">
    <vt:lpwstr>true</vt:lpwstr>
  </property>
  <property fmtid="{D5CDD505-2E9C-101B-9397-08002B2CF9AE}" pid="3" name="MSIP_Label_696f5184-95c9-4497-b4c5-49bcf01b7f74_SetDate">
    <vt:lpwstr>2020-02-03T06:12:45Z</vt:lpwstr>
  </property>
  <property fmtid="{D5CDD505-2E9C-101B-9397-08002B2CF9AE}" pid="4" name="MSIP_Label_696f5184-95c9-4497-b4c5-49bcf01b7f74_Method">
    <vt:lpwstr>Standard</vt:lpwstr>
  </property>
  <property fmtid="{D5CDD505-2E9C-101B-9397-08002B2CF9AE}" pid="5" name="MSIP_Label_696f5184-95c9-4497-b4c5-49bcf01b7f74_Name">
    <vt:lpwstr>Intern</vt:lpwstr>
  </property>
  <property fmtid="{D5CDD505-2E9C-101B-9397-08002B2CF9AE}" pid="6" name="MSIP_Label_696f5184-95c9-4497-b4c5-49bcf01b7f74_SiteId">
    <vt:lpwstr>3d50ddd4-00a1-4ab7-9788-decf14a8728f</vt:lpwstr>
  </property>
  <property fmtid="{D5CDD505-2E9C-101B-9397-08002B2CF9AE}" pid="7" name="MSIP_Label_696f5184-95c9-4497-b4c5-49bcf01b7f74_ActionId">
    <vt:lpwstr>e01c54ad-4467-4ea2-a1f3-000031c95792</vt:lpwstr>
  </property>
  <property fmtid="{D5CDD505-2E9C-101B-9397-08002B2CF9AE}" pid="8" name="MSIP_Label_696f5184-95c9-4497-b4c5-49bcf01b7f74_ContentBits">
    <vt:lpwstr>0</vt:lpwstr>
  </property>
  <property fmtid="{D5CDD505-2E9C-101B-9397-08002B2CF9AE}" pid="9" name="display_urn:schemas-microsoft-com:office:office#SharedWithUsers">
    <vt:lpwstr>Mari Anne Strømme Dyrlie</vt:lpwstr>
  </property>
  <property fmtid="{D5CDD505-2E9C-101B-9397-08002B2CF9AE}" pid="10" name="SharedWithUsers">
    <vt:lpwstr>241;#Mari Anne Strømme Dyrlie</vt:lpwstr>
  </property>
  <property fmtid="{D5CDD505-2E9C-101B-9397-08002B2CF9AE}" pid="11" name="ContentTypeId">
    <vt:lpwstr>0x01010059CED66DCEAE8A4BA81DFB71C2212B8A</vt:lpwstr>
  </property>
</Properties>
</file>